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nning Policy\New Local Plan\Supplementary Planning Documents\Open Space 2018\"/>
    </mc:Choice>
  </mc:AlternateContent>
  <bookViews>
    <workbookView xWindow="0" yWindow="0" windowWidth="16815" windowHeight="6855"/>
  </bookViews>
  <sheets>
    <sheet name="OPEN SPACE" sheetId="1" r:id="rId1"/>
    <sheet name="Parish &amp; Wards" sheetId="2" state="hidden" r:id="rId2"/>
  </sheets>
  <definedNames>
    <definedName name="_xlnm._FilterDatabase" localSheetId="1" hidden="1">'Parish &amp; Wards'!$B$1:$D$39</definedName>
    <definedName name="_Hlk498087216" localSheetId="1">'Parish &amp; Wards'!#REF!</definedName>
    <definedName name="_xlnm.Print_Area" localSheetId="0">'OPEN SPACE'!$B$2:$L$18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16" i="1" l="1"/>
  <c r="F17" i="1"/>
  <c r="E17" i="1"/>
  <c r="G8" i="1"/>
  <c r="J8" i="1" s="1"/>
  <c r="L8" i="1" l="1"/>
  <c r="K8" i="1"/>
  <c r="I8" i="1"/>
  <c r="H8" i="1"/>
  <c r="D17" i="1" l="1"/>
  <c r="G17" i="1" s="1"/>
</calcChain>
</file>

<file path=xl/sharedStrings.xml><?xml version="1.0" encoding="utf-8"?>
<sst xmlns="http://schemas.openxmlformats.org/spreadsheetml/2006/main" count="142" uniqueCount="75">
  <si>
    <t xml:space="preserve">Open Space Calculator </t>
  </si>
  <si>
    <t>Total Housing Capacity</t>
  </si>
  <si>
    <t>Population</t>
  </si>
  <si>
    <t>Open Space Requirement (ha)</t>
  </si>
  <si>
    <t>Parks</t>
  </si>
  <si>
    <t>NSN</t>
  </si>
  <si>
    <t>AGS</t>
  </si>
  <si>
    <t>Allotments</t>
  </si>
  <si>
    <t>Play</t>
  </si>
  <si>
    <t>(Please only type in Yellow cells)</t>
  </si>
  <si>
    <t>1-2 beds</t>
  </si>
  <si>
    <t>3 beds</t>
  </si>
  <si>
    <t>4+ beds</t>
  </si>
  <si>
    <t xml:space="preserve">Total </t>
  </si>
  <si>
    <t>Commuted Sum</t>
  </si>
  <si>
    <t>No: of houses</t>
  </si>
  <si>
    <t xml:space="preserve">Off Site Contribution Calculator </t>
  </si>
  <si>
    <t>Okeover</t>
  </si>
  <si>
    <t>Tutbury</t>
  </si>
  <si>
    <t>Mayfield</t>
  </si>
  <si>
    <t>Anslow</t>
  </si>
  <si>
    <t>Stanton</t>
  </si>
  <si>
    <t>Tatenhill</t>
  </si>
  <si>
    <t>Wootton</t>
  </si>
  <si>
    <t>Yoxall</t>
  </si>
  <si>
    <t>Ellastone</t>
  </si>
  <si>
    <t>Rolleston on Dove</t>
  </si>
  <si>
    <t>Ramshorn</t>
  </si>
  <si>
    <t>Stretton</t>
  </si>
  <si>
    <t>Denstone</t>
  </si>
  <si>
    <t>Outwoods</t>
  </si>
  <si>
    <t>Croxden</t>
  </si>
  <si>
    <t>Branston</t>
  </si>
  <si>
    <t>Rocester</t>
  </si>
  <si>
    <t>Dunstall</t>
  </si>
  <si>
    <t>Uttoxeter Rural</t>
  </si>
  <si>
    <t>Barton-under-Needwood</t>
  </si>
  <si>
    <t>Uttoxeter</t>
  </si>
  <si>
    <t>Wychnor</t>
  </si>
  <si>
    <t>Leigh</t>
  </si>
  <si>
    <t>Kingstone</t>
  </si>
  <si>
    <t>Horninglow and Eaton</t>
  </si>
  <si>
    <t>Marchington</t>
  </si>
  <si>
    <t>Burton</t>
  </si>
  <si>
    <t>Abbots Bromley</t>
  </si>
  <si>
    <t>Winshill</t>
  </si>
  <si>
    <t>Blithfield</t>
  </si>
  <si>
    <t>Brizlincote</t>
  </si>
  <si>
    <t>Draycott in the Clay</t>
  </si>
  <si>
    <t>Stapenhill</t>
  </si>
  <si>
    <t>Newborogh</t>
  </si>
  <si>
    <t>Anglesey</t>
  </si>
  <si>
    <t>Hoar Cross</t>
  </si>
  <si>
    <t>Shobnall</t>
  </si>
  <si>
    <t>Hanbury</t>
  </si>
  <si>
    <t>Parish</t>
  </si>
  <si>
    <t>Ward</t>
  </si>
  <si>
    <t>Analysis Area</t>
  </si>
  <si>
    <t>Burton East</t>
  </si>
  <si>
    <t>Burton West</t>
  </si>
  <si>
    <t>Horninglow</t>
  </si>
  <si>
    <t>Rural 1</t>
  </si>
  <si>
    <t>Crown</t>
  </si>
  <si>
    <t>Needwood</t>
  </si>
  <si>
    <t>Tutbury and Outwoods</t>
  </si>
  <si>
    <t>Rural 2</t>
  </si>
  <si>
    <t>Abbey</t>
  </si>
  <si>
    <t>Bagots</t>
  </si>
  <si>
    <t>Churnet</t>
  </si>
  <si>
    <t>Weaver</t>
  </si>
  <si>
    <t>Heath / Town</t>
  </si>
  <si>
    <t>(Review relvent quality summary for more detail)</t>
  </si>
  <si>
    <t xml:space="preserve">Household occupancy rate </t>
  </si>
  <si>
    <r>
      <t xml:space="preserve">Household Occupancy Rate
</t>
    </r>
    <r>
      <rPr>
        <i/>
        <sz val="8"/>
        <color rgb="FFFF0000"/>
        <rFont val="Calibri"/>
        <family val="2"/>
        <scheme val="minor"/>
      </rPr>
      <t>(Amend if required)</t>
    </r>
  </si>
  <si>
    <t>Where there is a red cross, consider delivering fewer typologies. Where on site provision will fall substantially below the minimum standard, consider an off site financial contribution using the following formula:-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</si>
</sst>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0" borderId="0" xfId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2" xfId="1" applyFill="1" applyBorder="1" applyAlignment="1">
      <alignment horizontal="center" vertical="center" wrapText="1"/>
    </xf>
    <xf numFmtId="0" fontId="9" fillId="2" borderId="3" xfId="1" applyFill="1" applyBorder="1" applyAlignment="1">
      <alignment horizontal="center" vertical="center" wrapText="1"/>
    </xf>
    <xf numFmtId="0" fontId="9" fillId="2" borderId="4" xfId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1047749</xdr:colOff>
      <xdr:row>8</xdr:row>
      <xdr:rowOff>180979</xdr:rowOff>
    </xdr:from>
    <xdr:to>
      <xdr:col>1</xdr:col>
      <xdr:colOff>1485900</xdr:colOff>
      <xdr:row>11</xdr:row>
      <xdr:rowOff>38102</xdr:rowOff>
    </xdr:to>
    <xdr:sp macro="" textlink="">
      <xdr:nvSpPr>
        <xdr:cNvPr id="2" name="Multiply 1"/>
        <xdr:cNvSpPr/>
      </xdr:nvSpPr>
      <xdr:spPr>
        <a:xfrm rot="5400000">
          <a:off x="1219201" y="1952627"/>
          <a:ext cx="438148" cy="438151"/>
        </a:xfrm>
        <a:prstGeom prst="mathMultiply">
          <a:avLst>
            <a:gd name="adj1" fmla="val 15069"/>
          </a:avLst>
        </a:prstGeom>
        <a:solidFill>
          <a:srgbClr val="FF0000"/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1428750</xdr:colOff>
      <xdr:row>9</xdr:row>
      <xdr:rowOff>38100</xdr:rowOff>
    </xdr:from>
    <xdr:to>
      <xdr:col>2</xdr:col>
      <xdr:colOff>0</xdr:colOff>
      <xdr:row>10</xdr:row>
      <xdr:rowOff>161925</xdr:rowOff>
    </xdr:to>
    <xdr:sp macro="" textlink="">
      <xdr:nvSpPr>
        <xdr:cNvPr id="5" name="Equal 4"/>
        <xdr:cNvSpPr/>
      </xdr:nvSpPr>
      <xdr:spPr>
        <a:xfrm>
          <a:off x="1600200" y="2009775"/>
          <a:ext cx="247650" cy="314325"/>
        </a:xfrm>
        <a:prstGeom prst="mathEqual">
          <a:avLst>
            <a:gd name="adj1" fmla="val 10663"/>
            <a:gd name="adj2" fmla="val 12095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Standards%20&amp;%20Minimum%20Sizes.pdf" TargetMode="External"/><Relationship Id="rId1" Type="http://schemas.openxmlformats.org/officeDocument/2006/relationships/hyperlink" Target="Analysis%20Area%20Quality%20Summary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showGridLines="0" tabSelected="1" workbookViewId="0">
      <selection activeCell="N14" sqref="N14"/>
    </sheetView>
  </sheetViews>
  <sheetFormatPr defaultRowHeight="15" x14ac:dyDescent="0.25"/>
  <cols>
    <col min="1" max="1" width="2.5703125" customWidth="1"/>
    <col min="2" max="2" width="25.140625" customWidth="1"/>
    <col min="3" max="3" width="9" customWidth="1"/>
    <col min="4" max="7" width="14.5703125" customWidth="1"/>
    <col min="8" max="13" width="11.7109375" customWidth="1"/>
  </cols>
  <sheetData>
    <row r="1" spans="2:14" ht="9" customHeight="1" x14ac:dyDescent="0.25"/>
    <row r="2" spans="2:14" ht="18.75" x14ac:dyDescent="0.3">
      <c r="B2" s="6" t="s">
        <v>0</v>
      </c>
      <c r="C2" s="6"/>
      <c r="D2" s="6"/>
      <c r="E2" s="6"/>
      <c r="F2" s="5"/>
      <c r="G2" s="3"/>
      <c r="H2" s="3"/>
      <c r="I2" s="3"/>
      <c r="J2" s="3"/>
      <c r="K2" s="3"/>
      <c r="L2" s="3"/>
      <c r="M2" s="3"/>
    </row>
    <row r="3" spans="2:14" ht="15.75" x14ac:dyDescent="0.25">
      <c r="B3" s="4" t="s">
        <v>9</v>
      </c>
      <c r="C3" s="4"/>
      <c r="D3" s="5"/>
      <c r="E3" s="5"/>
      <c r="F3" s="3"/>
      <c r="G3" s="3"/>
      <c r="H3" s="3"/>
      <c r="I3" s="3"/>
      <c r="J3" s="3"/>
      <c r="K3" s="3"/>
      <c r="L3" s="3"/>
      <c r="M3" s="3"/>
    </row>
    <row r="4" spans="2:14" ht="9" customHeight="1" x14ac:dyDescent="0.25">
      <c r="B4" s="4"/>
      <c r="C4" s="4"/>
      <c r="D4" s="5"/>
      <c r="E4" s="5"/>
      <c r="F4" s="3"/>
      <c r="G4" s="3"/>
      <c r="H4" s="3"/>
      <c r="I4" s="3"/>
      <c r="J4" s="3"/>
      <c r="K4" s="3"/>
      <c r="L4" s="3"/>
      <c r="M4" s="3"/>
    </row>
    <row r="5" spans="2:14" ht="20.25" customHeight="1" x14ac:dyDescent="0.25">
      <c r="B5" s="35" t="s">
        <v>55</v>
      </c>
      <c r="C5" s="27" t="s">
        <v>57</v>
      </c>
      <c r="D5" s="28"/>
      <c r="E5" s="35" t="s">
        <v>73</v>
      </c>
      <c r="F5" s="35" t="s">
        <v>1</v>
      </c>
      <c r="G5" s="35" t="s">
        <v>2</v>
      </c>
      <c r="H5" s="38" t="s">
        <v>3</v>
      </c>
      <c r="I5" s="39"/>
      <c r="J5" s="39"/>
      <c r="K5" s="39"/>
      <c r="L5" s="40"/>
      <c r="M5" s="45"/>
    </row>
    <row r="6" spans="2:14" ht="21" customHeight="1" x14ac:dyDescent="0.25">
      <c r="B6" s="36"/>
      <c r="C6" s="31" t="s">
        <v>71</v>
      </c>
      <c r="D6" s="32"/>
      <c r="E6" s="36" t="s">
        <v>72</v>
      </c>
      <c r="F6" s="36"/>
      <c r="G6" s="36"/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13</v>
      </c>
    </row>
    <row r="7" spans="2:14" ht="24.75" customHeight="1" x14ac:dyDescent="0.25">
      <c r="B7" s="37"/>
      <c r="C7" s="33"/>
      <c r="D7" s="34"/>
      <c r="E7" s="37"/>
      <c r="F7" s="37"/>
      <c r="G7" s="37"/>
      <c r="H7" s="8">
        <v>0.87</v>
      </c>
      <c r="I7" s="8">
        <v>1.89</v>
      </c>
      <c r="J7" s="8">
        <v>0.83</v>
      </c>
      <c r="K7" s="8">
        <v>0.24</v>
      </c>
      <c r="L7" s="8">
        <v>0.06</v>
      </c>
      <c r="M7" s="8"/>
    </row>
    <row r="8" spans="2:14" ht="21" customHeight="1" x14ac:dyDescent="0.25">
      <c r="B8" s="17"/>
      <c r="C8" s="43" t="str">
        <f>IF(ISERROR(VLOOKUP(B8,'Parish &amp; Wards'!B:D,3,0)=TRUE), "Select Parish", VLOOKUP(B8,'Parish &amp; Wards'!B:D,3,0))</f>
        <v>Select Parish</v>
      </c>
      <c r="D8" s="43"/>
      <c r="E8" s="18">
        <v>2.2999999999999998</v>
      </c>
      <c r="F8" s="14">
        <v>0</v>
      </c>
      <c r="G8" s="15">
        <f>F8*E8</f>
        <v>0</v>
      </c>
      <c r="H8" s="16">
        <f>G8*H7/1000</f>
        <v>0</v>
      </c>
      <c r="I8" s="16">
        <f>G8*I7/1000</f>
        <v>0</v>
      </c>
      <c r="J8" s="16">
        <f>G8*J7/1000</f>
        <v>0</v>
      </c>
      <c r="K8" s="16">
        <f>G8*K7/1000</f>
        <v>0</v>
      </c>
      <c r="L8" s="16">
        <f>G8*L7/1000</f>
        <v>0</v>
      </c>
      <c r="M8" s="16"/>
    </row>
    <row r="9" spans="2:14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4" ht="15" customHeight="1" x14ac:dyDescent="0.25">
      <c r="B10" s="2"/>
      <c r="C10" s="44" t="s">
        <v>74</v>
      </c>
      <c r="D10" s="42"/>
      <c r="E10" s="42"/>
      <c r="F10" s="42"/>
      <c r="G10" s="42"/>
      <c r="H10" s="42"/>
      <c r="I10" s="42"/>
      <c r="J10" s="42"/>
      <c r="K10" s="2"/>
      <c r="L10" s="2"/>
      <c r="M10" s="2"/>
    </row>
    <row r="11" spans="2:14" x14ac:dyDescent="0.25">
      <c r="B11" s="2"/>
      <c r="C11" s="42"/>
      <c r="D11" s="42"/>
      <c r="E11" s="42"/>
      <c r="F11" s="42"/>
      <c r="G11" s="42"/>
      <c r="H11" s="42"/>
      <c r="I11" s="42"/>
      <c r="J11" s="42"/>
      <c r="K11" s="2"/>
      <c r="L11" s="2"/>
      <c r="M11" s="2"/>
    </row>
    <row r="12" spans="2:14" ht="15.7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4" ht="18.75" x14ac:dyDescent="0.3">
      <c r="B13" s="6" t="s">
        <v>16</v>
      </c>
      <c r="C13" s="6"/>
      <c r="D13" s="6"/>
      <c r="E13" s="6"/>
      <c r="F13" s="5"/>
      <c r="G13" s="13"/>
      <c r="H13" s="13"/>
      <c r="I13" s="13"/>
      <c r="J13" s="13"/>
      <c r="K13" s="13"/>
      <c r="L13" s="13"/>
      <c r="M13" s="13"/>
    </row>
    <row r="14" spans="2:14" x14ac:dyDescent="0.25">
      <c r="B14" s="4" t="s">
        <v>9</v>
      </c>
      <c r="C14" s="4"/>
    </row>
    <row r="15" spans="2:14" ht="15.75" x14ac:dyDescent="0.25">
      <c r="B15" s="10"/>
      <c r="C15" s="10"/>
      <c r="D15" s="7" t="s">
        <v>10</v>
      </c>
      <c r="E15" s="7" t="s">
        <v>11</v>
      </c>
      <c r="F15" s="7" t="s">
        <v>12</v>
      </c>
      <c r="G15" s="27" t="s">
        <v>13</v>
      </c>
      <c r="H15" s="28"/>
      <c r="I15" s="13"/>
    </row>
    <row r="16" spans="2:14" ht="21" customHeight="1" x14ac:dyDescent="0.25">
      <c r="B16" s="27" t="s">
        <v>15</v>
      </c>
      <c r="C16" s="28"/>
      <c r="D16" s="9"/>
      <c r="E16" s="9"/>
      <c r="F16" s="9"/>
      <c r="G16" s="27">
        <f>SUM(D16:F16)</f>
        <v>0</v>
      </c>
      <c r="H16" s="28"/>
      <c r="I16" s="13"/>
      <c r="N16" s="26"/>
    </row>
    <row r="17" spans="2:9" ht="21" customHeight="1" x14ac:dyDescent="0.25">
      <c r="B17" s="29" t="s">
        <v>14</v>
      </c>
      <c r="C17" s="30"/>
      <c r="D17" s="12">
        <f>D16*500</f>
        <v>0</v>
      </c>
      <c r="E17" s="12">
        <f>E16*750</f>
        <v>0</v>
      </c>
      <c r="F17" s="12">
        <f>F16*1000</f>
        <v>0</v>
      </c>
      <c r="G17" s="41">
        <f>D17+E17+F17</f>
        <v>0</v>
      </c>
      <c r="H17" s="28"/>
      <c r="I17" s="13"/>
    </row>
    <row r="18" spans="2:9" ht="15" customHeight="1" x14ac:dyDescent="0.25">
      <c r="I18" s="13"/>
    </row>
    <row r="19" spans="2:9" ht="15.75" x14ac:dyDescent="0.25">
      <c r="F19" s="1"/>
      <c r="I19" s="13"/>
    </row>
  </sheetData>
  <mergeCells count="14">
    <mergeCell ref="H5:L5"/>
    <mergeCell ref="E5:E7"/>
    <mergeCell ref="G15:H15"/>
    <mergeCell ref="G16:H16"/>
    <mergeCell ref="G17:H17"/>
    <mergeCell ref="C10:J11"/>
    <mergeCell ref="C8:D8"/>
    <mergeCell ref="B16:C16"/>
    <mergeCell ref="B17:C17"/>
    <mergeCell ref="C6:D7"/>
    <mergeCell ref="G5:G7"/>
    <mergeCell ref="F5:F7"/>
    <mergeCell ref="B5:B7"/>
    <mergeCell ref="C5:D5"/>
  </mergeCells>
  <conditionalFormatting sqref="H8">
    <cfRule type="iconSet" priority="7">
      <iconSet iconSet="3Symbols2">
        <cfvo type="percent" val="0"/>
        <cfvo type="num" val="2" gte="0"/>
        <cfvo type="num" val="2"/>
      </iconSet>
    </cfRule>
  </conditionalFormatting>
  <conditionalFormatting sqref="I8">
    <cfRule type="iconSet" priority="6">
      <iconSet iconSet="3Symbols2">
        <cfvo type="percent" val="0"/>
        <cfvo type="num" val="0.4" gte="0"/>
        <cfvo type="num" val="0.4"/>
      </iconSet>
    </cfRule>
  </conditionalFormatting>
  <conditionalFormatting sqref="J8">
    <cfRule type="iconSet" priority="5">
      <iconSet iconSet="3Symbols2">
        <cfvo type="percent" val="0"/>
        <cfvo type="num" val="0.4" gte="0"/>
        <cfvo type="num" val="0.4"/>
      </iconSet>
    </cfRule>
  </conditionalFormatting>
  <conditionalFormatting sqref="K8">
    <cfRule type="iconSet" priority="4">
      <iconSet iconSet="3Symbols2">
        <cfvo type="percent" val="0"/>
        <cfvo type="num" val="0.4" gte="0"/>
        <cfvo type="num" val="0.4"/>
      </iconSet>
    </cfRule>
  </conditionalFormatting>
  <conditionalFormatting sqref="L8:M8">
    <cfRule type="iconSet" priority="3">
      <iconSet iconSet="3Symbols2">
        <cfvo type="percent" val="0"/>
        <cfvo type="num" val="0.14000000000000001" gte="0"/>
        <cfvo type="num" val="0.14000000000000001"/>
      </iconSet>
    </cfRule>
  </conditionalFormatting>
  <conditionalFormatting sqref="B10:C10">
    <cfRule type="iconSet" priority="2">
      <iconSet iconSet="3Symbols2" showValue="0">
        <cfvo type="percent" val="0"/>
        <cfvo type="percent" val="0"/>
        <cfvo type="formula" val="0"/>
      </iconSet>
    </cfRule>
  </conditionalFormatting>
  <hyperlinks>
    <hyperlink ref="C6:D7" r:id="rId1" display="(Review relvent quality summary for more detail)"/>
    <hyperlink ref="H5:L5" r:id="rId2" display="Open Space Requirement (ha)"/>
  </hyperlinks>
  <printOptions gridLines="1"/>
  <pageMargins left="0.70866141732283472" right="0.70866141732283472" top="0.74803149606299213" bottom="0.74803149606299213" header="0.31496062992125984" footer="0.31496062992125984"/>
  <pageSetup paperSize="9" scale="86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66" yWindow="458" count="1">
        <x14:dataValidation type="list" allowBlank="1" showInputMessage="1" showErrorMessage="1" prompt="Please Select Parish from Drop Down">
          <x14:formula1>
            <xm:f>'Parish &amp; Wards'!$B$2:$B$39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workbookViewId="0">
      <pane ySplit="1" topLeftCell="A2" activePane="bottomLeft" state="frozen"/>
      <selection pane="bottomLeft" activeCell="E14" sqref="E14"/>
    </sheetView>
  </sheetViews>
  <sheetFormatPr defaultRowHeight="15.75" x14ac:dyDescent="0.25"/>
  <cols>
    <col min="2" max="2" width="25.140625" style="24" customWidth="1"/>
    <col min="3" max="4" width="24.85546875" style="25" customWidth="1"/>
  </cols>
  <sheetData>
    <row r="1" spans="2:4" x14ac:dyDescent="0.25">
      <c r="B1" s="19" t="s">
        <v>55</v>
      </c>
      <c r="C1" s="20" t="s">
        <v>56</v>
      </c>
      <c r="D1" s="20" t="s">
        <v>57</v>
      </c>
    </row>
    <row r="2" spans="2:4" x14ac:dyDescent="0.25">
      <c r="B2" s="21" t="s">
        <v>44</v>
      </c>
      <c r="C2" s="22" t="s">
        <v>67</v>
      </c>
      <c r="D2" s="22" t="s">
        <v>65</v>
      </c>
    </row>
    <row r="3" spans="2:4" x14ac:dyDescent="0.25">
      <c r="B3" s="21" t="s">
        <v>51</v>
      </c>
      <c r="C3" s="22" t="s">
        <v>51</v>
      </c>
      <c r="D3" s="22" t="s">
        <v>59</v>
      </c>
    </row>
    <row r="4" spans="2:4" x14ac:dyDescent="0.25">
      <c r="B4" s="21" t="s">
        <v>20</v>
      </c>
      <c r="C4" s="22" t="s">
        <v>64</v>
      </c>
      <c r="D4" s="22" t="s">
        <v>61</v>
      </c>
    </row>
    <row r="5" spans="2:4" x14ac:dyDescent="0.25">
      <c r="B5" s="21" t="s">
        <v>36</v>
      </c>
      <c r="C5" s="22" t="s">
        <v>63</v>
      </c>
      <c r="D5" s="22" t="s">
        <v>61</v>
      </c>
    </row>
    <row r="6" spans="2:4" x14ac:dyDescent="0.25">
      <c r="B6" s="21" t="s">
        <v>46</v>
      </c>
      <c r="C6" s="22" t="s">
        <v>67</v>
      </c>
      <c r="D6" s="22" t="s">
        <v>65</v>
      </c>
    </row>
    <row r="7" spans="2:4" x14ac:dyDescent="0.25">
      <c r="B7" s="21" t="s">
        <v>32</v>
      </c>
      <c r="C7" s="22" t="s">
        <v>32</v>
      </c>
      <c r="D7" s="22" t="s">
        <v>59</v>
      </c>
    </row>
    <row r="8" spans="2:4" x14ac:dyDescent="0.25">
      <c r="B8" s="21" t="s">
        <v>47</v>
      </c>
      <c r="C8" s="22" t="s">
        <v>47</v>
      </c>
      <c r="D8" s="22" t="s">
        <v>58</v>
      </c>
    </row>
    <row r="9" spans="2:4" x14ac:dyDescent="0.25">
      <c r="B9" s="21" t="s">
        <v>43</v>
      </c>
      <c r="C9" s="22" t="s">
        <v>43</v>
      </c>
      <c r="D9" s="22" t="s">
        <v>59</v>
      </c>
    </row>
    <row r="10" spans="2:4" x14ac:dyDescent="0.25">
      <c r="B10" s="21" t="s">
        <v>31</v>
      </c>
      <c r="C10" s="22" t="s">
        <v>66</v>
      </c>
      <c r="D10" s="22" t="s">
        <v>65</v>
      </c>
    </row>
    <row r="11" spans="2:4" x14ac:dyDescent="0.25">
      <c r="B11" s="21" t="s">
        <v>29</v>
      </c>
      <c r="C11" s="22" t="s">
        <v>68</v>
      </c>
      <c r="D11" s="22" t="s">
        <v>65</v>
      </c>
    </row>
    <row r="12" spans="2:4" x14ac:dyDescent="0.25">
      <c r="B12" s="21" t="s">
        <v>48</v>
      </c>
      <c r="C12" s="22" t="s">
        <v>62</v>
      </c>
      <c r="D12" s="22" t="s">
        <v>61</v>
      </c>
    </row>
    <row r="13" spans="2:4" x14ac:dyDescent="0.25">
      <c r="B13" s="21" t="s">
        <v>34</v>
      </c>
      <c r="C13" s="22" t="s">
        <v>63</v>
      </c>
      <c r="D13" s="22" t="s">
        <v>61</v>
      </c>
    </row>
    <row r="14" spans="2:4" x14ac:dyDescent="0.25">
      <c r="B14" s="21" t="s">
        <v>25</v>
      </c>
      <c r="C14" s="22" t="s">
        <v>69</v>
      </c>
      <c r="D14" s="22" t="s">
        <v>65</v>
      </c>
    </row>
    <row r="15" spans="2:4" x14ac:dyDescent="0.25">
      <c r="B15" s="21" t="s">
        <v>54</v>
      </c>
      <c r="C15" s="22" t="s">
        <v>62</v>
      </c>
      <c r="D15" s="22" t="s">
        <v>61</v>
      </c>
    </row>
    <row r="16" spans="2:4" x14ac:dyDescent="0.25">
      <c r="B16" s="21" t="s">
        <v>52</v>
      </c>
      <c r="C16" s="11" t="s">
        <v>24</v>
      </c>
      <c r="D16" s="11" t="s">
        <v>61</v>
      </c>
    </row>
    <row r="17" spans="2:4" x14ac:dyDescent="0.25">
      <c r="B17" s="21" t="s">
        <v>41</v>
      </c>
      <c r="C17" s="22" t="s">
        <v>60</v>
      </c>
      <c r="D17" s="22" t="s">
        <v>59</v>
      </c>
    </row>
    <row r="18" spans="2:4" x14ac:dyDescent="0.25">
      <c r="B18" s="21" t="s">
        <v>40</v>
      </c>
      <c r="C18" s="22" t="s">
        <v>67</v>
      </c>
      <c r="D18" s="22" t="s">
        <v>65</v>
      </c>
    </row>
    <row r="19" spans="2:4" x14ac:dyDescent="0.25">
      <c r="B19" s="21" t="s">
        <v>39</v>
      </c>
      <c r="C19" s="22" t="s">
        <v>66</v>
      </c>
      <c r="D19" s="22" t="s">
        <v>65</v>
      </c>
    </row>
    <row r="20" spans="2:4" x14ac:dyDescent="0.25">
      <c r="B20" s="21" t="s">
        <v>42</v>
      </c>
      <c r="C20" s="22" t="s">
        <v>62</v>
      </c>
      <c r="D20" s="22" t="s">
        <v>61</v>
      </c>
    </row>
    <row r="21" spans="2:4" x14ac:dyDescent="0.25">
      <c r="B21" s="21" t="s">
        <v>19</v>
      </c>
      <c r="C21" s="22" t="s">
        <v>69</v>
      </c>
      <c r="D21" s="22" t="s">
        <v>65</v>
      </c>
    </row>
    <row r="22" spans="2:4" x14ac:dyDescent="0.25">
      <c r="B22" s="21" t="s">
        <v>50</v>
      </c>
      <c r="C22" s="11" t="s">
        <v>24</v>
      </c>
      <c r="D22" s="11" t="s">
        <v>61</v>
      </c>
    </row>
    <row r="23" spans="2:4" x14ac:dyDescent="0.25">
      <c r="B23" s="21" t="s">
        <v>17</v>
      </c>
      <c r="C23" s="22" t="s">
        <v>69</v>
      </c>
      <c r="D23" s="22" t="s">
        <v>65</v>
      </c>
    </row>
    <row r="24" spans="2:4" x14ac:dyDescent="0.25">
      <c r="B24" s="21" t="s">
        <v>30</v>
      </c>
      <c r="C24" s="22" t="s">
        <v>64</v>
      </c>
      <c r="D24" s="22" t="s">
        <v>61</v>
      </c>
    </row>
    <row r="25" spans="2:4" x14ac:dyDescent="0.25">
      <c r="B25" s="21" t="s">
        <v>27</v>
      </c>
      <c r="C25" s="22" t="s">
        <v>69</v>
      </c>
      <c r="D25" s="22" t="s">
        <v>65</v>
      </c>
    </row>
    <row r="26" spans="2:4" x14ac:dyDescent="0.25">
      <c r="B26" s="21" t="s">
        <v>33</v>
      </c>
      <c r="C26" s="22" t="s">
        <v>68</v>
      </c>
      <c r="D26" s="22" t="s">
        <v>65</v>
      </c>
    </row>
    <row r="27" spans="2:4" x14ac:dyDescent="0.25">
      <c r="B27" s="21" t="s">
        <v>26</v>
      </c>
      <c r="C27" s="22" t="s">
        <v>26</v>
      </c>
      <c r="D27" s="22" t="s">
        <v>61</v>
      </c>
    </row>
    <row r="28" spans="2:4" x14ac:dyDescent="0.25">
      <c r="B28" s="21" t="s">
        <v>53</v>
      </c>
      <c r="C28" s="22" t="s">
        <v>53</v>
      </c>
      <c r="D28" s="22" t="s">
        <v>59</v>
      </c>
    </row>
    <row r="29" spans="2:4" x14ac:dyDescent="0.25">
      <c r="B29" s="21" t="s">
        <v>21</v>
      </c>
      <c r="C29" s="22" t="s">
        <v>69</v>
      </c>
      <c r="D29" s="22" t="s">
        <v>65</v>
      </c>
    </row>
    <row r="30" spans="2:4" x14ac:dyDescent="0.25">
      <c r="B30" s="21" t="s">
        <v>49</v>
      </c>
      <c r="C30" s="22" t="s">
        <v>49</v>
      </c>
      <c r="D30" s="22" t="s">
        <v>58</v>
      </c>
    </row>
    <row r="31" spans="2:4" x14ac:dyDescent="0.25">
      <c r="B31" s="21" t="s">
        <v>28</v>
      </c>
      <c r="C31" s="22" t="s">
        <v>28</v>
      </c>
      <c r="D31" s="22" t="s">
        <v>59</v>
      </c>
    </row>
    <row r="32" spans="2:4" x14ac:dyDescent="0.25">
      <c r="B32" s="21" t="s">
        <v>22</v>
      </c>
      <c r="C32" s="22" t="s">
        <v>63</v>
      </c>
      <c r="D32" s="22" t="s">
        <v>61</v>
      </c>
    </row>
    <row r="33" spans="2:4" x14ac:dyDescent="0.25">
      <c r="B33" s="21" t="s">
        <v>18</v>
      </c>
      <c r="C33" s="11" t="s">
        <v>64</v>
      </c>
      <c r="D33" s="11" t="s">
        <v>61</v>
      </c>
    </row>
    <row r="34" spans="2:4" x14ac:dyDescent="0.25">
      <c r="B34" s="21" t="s">
        <v>37</v>
      </c>
      <c r="C34" s="22" t="s">
        <v>70</v>
      </c>
      <c r="D34" s="22" t="s">
        <v>37</v>
      </c>
    </row>
    <row r="35" spans="2:4" x14ac:dyDescent="0.25">
      <c r="B35" s="21" t="s">
        <v>35</v>
      </c>
      <c r="C35" s="22" t="s">
        <v>66</v>
      </c>
      <c r="D35" s="22" t="s">
        <v>65</v>
      </c>
    </row>
    <row r="36" spans="2:4" x14ac:dyDescent="0.25">
      <c r="B36" s="21" t="s">
        <v>45</v>
      </c>
      <c r="C36" s="23" t="s">
        <v>45</v>
      </c>
      <c r="D36" s="23" t="s">
        <v>58</v>
      </c>
    </row>
    <row r="37" spans="2:4" x14ac:dyDescent="0.25">
      <c r="B37" s="21" t="s">
        <v>23</v>
      </c>
      <c r="C37" s="22" t="s">
        <v>69</v>
      </c>
      <c r="D37" s="22" t="s">
        <v>65</v>
      </c>
    </row>
    <row r="38" spans="2:4" x14ac:dyDescent="0.25">
      <c r="B38" s="21" t="s">
        <v>38</v>
      </c>
      <c r="C38" s="22" t="s">
        <v>63</v>
      </c>
      <c r="D38" s="22" t="s">
        <v>61</v>
      </c>
    </row>
    <row r="39" spans="2:4" x14ac:dyDescent="0.25">
      <c r="B39" s="21" t="s">
        <v>24</v>
      </c>
      <c r="C39" s="22" t="s">
        <v>24</v>
      </c>
      <c r="D39" s="22" t="s">
        <v>61</v>
      </c>
    </row>
  </sheetData>
  <autoFilter ref="B1:D39"/>
  <sortState ref="B1:B39">
    <sortCondition ref="B1:B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SPACE</vt:lpstr>
      <vt:lpstr>Parish &amp; Wards</vt:lpstr>
      <vt:lpstr>'OPEN SPACE'!Print_Area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Slinn</dc:creator>
  <cp:lastModifiedBy>Naomi Perry</cp:lastModifiedBy>
  <cp:lastPrinted>2018-08-24T08:25:33Z</cp:lastPrinted>
  <dcterms:created xsi:type="dcterms:W3CDTF">2018-08-23T09:41:01Z</dcterms:created>
  <dcterms:modified xsi:type="dcterms:W3CDTF">2018-09-21T15:56:28Z</dcterms:modified>
</cp:coreProperties>
</file>